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ung (2568)\พนักงานมหาวิทยาลัย (แผ่นดิน)\เลื่อนเงินเดือนพนักงาน 1 ต.ค. 68\เวียนพนักงานราชการ (1 ต.ค. 68)\"/>
    </mc:Choice>
  </mc:AlternateContent>
  <xr:revisionPtr revIDLastSave="0" documentId="13_ncr:1_{4511AE55-5DC6-4989-B67B-668A61AE7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ลค." sheetId="6" r:id="rId1"/>
    <sheet name="สลค.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6" l="1"/>
  <c r="M15" i="6"/>
  <c r="M16" i="6"/>
  <c r="M17" i="6"/>
  <c r="M18" i="6"/>
  <c r="M19" i="6"/>
  <c r="M20" i="6"/>
  <c r="M21" i="6"/>
  <c r="M22" i="6"/>
  <c r="M23" i="6"/>
  <c r="J22" i="6"/>
  <c r="K22" i="6" s="1"/>
  <c r="L22" i="6" s="1"/>
  <c r="J21" i="6"/>
  <c r="K21" i="6" s="1"/>
  <c r="L21" i="6" s="1"/>
  <c r="J20" i="6"/>
  <c r="K20" i="6" s="1"/>
  <c r="L20" i="6" s="1"/>
  <c r="J19" i="6"/>
  <c r="K19" i="6" s="1"/>
  <c r="L19" i="6" s="1"/>
  <c r="J17" i="6"/>
  <c r="K17" i="6" s="1"/>
  <c r="L17" i="6" s="1"/>
  <c r="J16" i="6"/>
  <c r="K16" i="6" s="1"/>
  <c r="L16" i="6" s="1"/>
  <c r="J15" i="6" l="1"/>
  <c r="K15" i="6" s="1"/>
  <c r="L15" i="6" s="1"/>
  <c r="J18" i="6"/>
  <c r="K18" i="6" s="1"/>
  <c r="L18" i="6" s="1"/>
  <c r="J23" i="6"/>
  <c r="K23" i="6" s="1"/>
  <c r="L23" i="6" s="1"/>
  <c r="J12" i="6"/>
  <c r="K12" i="6" s="1"/>
  <c r="J13" i="6"/>
  <c r="K13" i="6" s="1"/>
  <c r="L13" i="6" s="1"/>
  <c r="J14" i="6"/>
  <c r="K14" i="6" s="1"/>
  <c r="L14" i="6" s="1"/>
  <c r="K24" i="6" l="1"/>
  <c r="L12" i="6"/>
  <c r="G24" i="6"/>
  <c r="G25" i="6" s="1"/>
  <c r="M13" i="6"/>
  <c r="M12" i="6"/>
  <c r="G26" i="6" l="1"/>
  <c r="G27" i="6" s="1"/>
</calcChain>
</file>

<file path=xl/sharedStrings.xml><?xml version="1.0" encoding="utf-8"?>
<sst xmlns="http://schemas.openxmlformats.org/spreadsheetml/2006/main" count="127" uniqueCount="72">
  <si>
    <t>ตำแหน่ง</t>
  </si>
  <si>
    <t>กลุ่มงาน</t>
  </si>
  <si>
    <t>ระดับการประเมิน</t>
  </si>
  <si>
    <t>วงเงินคงเหลือ</t>
  </si>
  <si>
    <t>ลำดับที่</t>
  </si>
  <si>
    <t>ชื่อ - นามสกุล</t>
  </si>
  <si>
    <t>เลขที่ตำแหน่ง</t>
  </si>
  <si>
    <t>จำนวนเงินที่ได้เลื่อนจริง</t>
  </si>
  <si>
    <t>ข้อมูลการลา</t>
  </si>
  <si>
    <t>ลาป่วย</t>
  </si>
  <si>
    <t>ลากิจ</t>
  </si>
  <si>
    <t>ขาด</t>
  </si>
  <si>
    <t>สาย</t>
  </si>
  <si>
    <t>(วัน)</t>
  </si>
  <si>
    <t>(1)</t>
  </si>
  <si>
    <t>(2)</t>
  </si>
  <si>
    <t>(3)</t>
  </si>
  <si>
    <t>(4)</t>
  </si>
  <si>
    <t>(5)</t>
  </si>
  <si>
    <t>(6)</t>
  </si>
  <si>
    <t>(7)</t>
  </si>
  <si>
    <t>วงเงินเลื่อนร้อยละ 4</t>
  </si>
  <si>
    <t>วัน เดือน ปี ที่จัดจ้าง</t>
  </si>
  <si>
    <t>(8)</t>
  </si>
  <si>
    <t>ร้อยละการเลื่อนค่าตอบแทน</t>
  </si>
  <si>
    <t>จำนวนเงินที่ใช้เลื่อนค่าตอบแทน (บาท)</t>
  </si>
  <si>
    <t>เหตุผล : กรณีไม่ได้เลื่อนค่าตอบแทน (ระบุเหตุทุกราย)</t>
  </si>
  <si>
    <t>ไม่ได้เลื่อนค่าตอบแทน</t>
  </si>
  <si>
    <t>ได้เลื่อนค่าตอบแทน</t>
  </si>
  <si>
    <t>แบบแสดงรายละเอียดการพิจารณาเลื่อนค่าตอบแทนพนักงานราชการ</t>
  </si>
  <si>
    <t>สังกัด....................................................................................................</t>
  </si>
  <si>
    <t>(9) = [(7)x(8)]/100</t>
  </si>
  <si>
    <t>(10) = (7)+(9)</t>
  </si>
  <si>
    <t>แบบสรุปการพิจารณาเลื่อนค่าตอบแทนพนักงานราชการ</t>
  </si>
  <si>
    <t>สังกัด.....................................................................................................................................................</t>
  </si>
  <si>
    <t>จำนวนพนักงานราชการ</t>
  </si>
  <si>
    <t>ค่าตอบแทนรวม</t>
  </si>
  <si>
    <t>วงเงินเลื่อน</t>
  </si>
  <si>
    <t>ที่</t>
  </si>
  <si>
    <t>หน่วยงาน</t>
  </si>
  <si>
    <t>ที่มีคนครอง</t>
  </si>
  <si>
    <t>ค่าตอบแทนร้อยละ 4</t>
  </si>
  <si>
    <t>(บาท)</t>
  </si>
  <si>
    <t>ดีเด่น</t>
  </si>
  <si>
    <t>ดีมาก</t>
  </si>
  <si>
    <t>ดี</t>
  </si>
  <si>
    <t>พอใช้</t>
  </si>
  <si>
    <t>ต้องปรับปรุง</t>
  </si>
  <si>
    <t>(คน)</t>
  </si>
  <si>
    <t>95 - 100</t>
  </si>
  <si>
    <t>85 - 94</t>
  </si>
  <si>
    <t>75 - 84</t>
  </si>
  <si>
    <t>65 - 74</t>
  </si>
  <si>
    <t>ต่ำกว่า 65</t>
  </si>
  <si>
    <t>รวม</t>
  </si>
  <si>
    <t>คณะ…………………….</t>
  </si>
  <si>
    <t>-</t>
  </si>
  <si>
    <t>คะแนนการประเมิน (เฉลี่ย 2 ครั้ง)</t>
  </si>
  <si>
    <t>ณ 1 ก.ย. 68</t>
  </si>
  <si>
    <t>วงเงินที่ใช้เลื่อนจริง ณ 1 ตุลาคม 2568</t>
  </si>
  <si>
    <t>เงินเดือนรวม ณ 1 ก.ย. 68</t>
  </si>
  <si>
    <t>เงินที่ใช้เลื่อน ณ 1 ต.ค. 68</t>
  </si>
  <si>
    <t>การพิจารณาเลื่อนค่าตอบแทน ในวันที่ 1 ตุลาคม 2568</t>
  </si>
  <si>
    <t>ค่าตอบแทน ณ 1 ก.ย. 68</t>
  </si>
  <si>
    <t>ค่าตอบแทนใหม่  ณ 1 ต.ค. 68</t>
  </si>
  <si>
    <t>ตั้งแต่วันที่ 1 ต.ค. 67 - 30 ก.ย. 68</t>
  </si>
  <si>
    <t>พนักงานราชการ (เงินแผ่นดิน)</t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</si>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</sst>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indexed="6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0"/>
      <color indexed="8"/>
      <name val="Tahoma"/>
      <family val="2"/>
    </font>
    <font>
      <i/>
      <sz val="14"/>
      <name val="TH SarabunPSK"/>
      <family val="2"/>
    </font>
    <font>
      <i/>
      <sz val="14"/>
      <color indexed="8"/>
      <name val="TH SarabunPSK"/>
      <family val="2"/>
    </font>
    <font>
      <i/>
      <sz val="14"/>
      <color theme="1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0" fontId="13" fillId="0" borderId="0"/>
  </cellStyleXfs>
  <cellXfs count="124">
    <xf numFmtId="0" fontId="0" fillId="0" borderId="0" xfId="0"/>
    <xf numFmtId="0" fontId="2" fillId="0" borderId="1" xfId="1" applyFont="1" applyBorder="1"/>
    <xf numFmtId="0" fontId="3" fillId="0" borderId="0" xfId="0" applyFont="1"/>
    <xf numFmtId="43" fontId="3" fillId="0" borderId="0" xfId="2" applyFont="1"/>
    <xf numFmtId="164" fontId="3" fillId="0" borderId="0" xfId="2" applyNumberFormat="1" applyFont="1"/>
    <xf numFmtId="43" fontId="3" fillId="0" borderId="1" xfId="2" applyFont="1" applyBorder="1"/>
    <xf numFmtId="0" fontId="5" fillId="0" borderId="0" xfId="0" applyFont="1"/>
    <xf numFmtId="164" fontId="5" fillId="0" borderId="0" xfId="2" applyNumberFormat="1" applyFont="1"/>
    <xf numFmtId="43" fontId="5" fillId="0" borderId="0" xfId="2" applyFont="1"/>
    <xf numFmtId="0" fontId="2" fillId="0" borderId="3" xfId="1" applyFont="1" applyBorder="1"/>
    <xf numFmtId="164" fontId="2" fillId="0" borderId="3" xfId="2" applyNumberFormat="1" applyFont="1" applyFill="1" applyBorder="1" applyAlignment="1">
      <alignment horizontal="right"/>
    </xf>
    <xf numFmtId="0" fontId="3" fillId="0" borderId="3" xfId="0" applyFont="1" applyBorder="1"/>
    <xf numFmtId="0" fontId="9" fillId="0" borderId="7" xfId="0" applyFont="1" applyBorder="1"/>
    <xf numFmtId="0" fontId="3" fillId="0" borderId="8" xfId="0" applyFont="1" applyBorder="1"/>
    <xf numFmtId="164" fontId="3" fillId="0" borderId="9" xfId="2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43" fontId="3" fillId="0" borderId="6" xfId="2" applyFont="1" applyBorder="1"/>
    <xf numFmtId="0" fontId="2" fillId="0" borderId="6" xfId="1" applyFont="1" applyBorder="1"/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/>
    <xf numFmtId="49" fontId="6" fillId="0" borderId="6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15" fillId="0" borderId="0" xfId="3" applyFont="1"/>
    <xf numFmtId="0" fontId="14" fillId="0" borderId="0" xfId="3" applyFont="1"/>
    <xf numFmtId="0" fontId="14" fillId="0" borderId="3" xfId="3" applyFont="1" applyBorder="1" applyAlignment="1">
      <alignment vertical="center"/>
    </xf>
    <xf numFmtId="0" fontId="14" fillId="0" borderId="3" xfId="3" applyFont="1" applyBorder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5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/>
    </xf>
    <xf numFmtId="0" fontId="14" fillId="0" borderId="16" xfId="3" applyFont="1" applyBorder="1" applyAlignment="1">
      <alignment horizontal="center"/>
    </xf>
    <xf numFmtId="0" fontId="14" fillId="0" borderId="5" xfId="3" applyFont="1" applyBorder="1" applyAlignment="1">
      <alignment vertical="center"/>
    </xf>
    <xf numFmtId="0" fontId="14" fillId="0" borderId="17" xfId="3" applyFont="1" applyBorder="1" applyAlignment="1">
      <alignment horizontal="center"/>
    </xf>
    <xf numFmtId="0" fontId="15" fillId="0" borderId="18" xfId="3" applyFont="1" applyBorder="1" applyAlignment="1">
      <alignment horizontal="center"/>
    </xf>
    <xf numFmtId="0" fontId="15" fillId="0" borderId="18" xfId="3" applyFont="1" applyBorder="1"/>
    <xf numFmtId="0" fontId="15" fillId="0" borderId="19" xfId="3" applyFont="1" applyBorder="1" applyAlignment="1">
      <alignment horizontal="center"/>
    </xf>
    <xf numFmtId="164" fontId="15" fillId="0" borderId="20" xfId="4" applyNumberFormat="1" applyFont="1" applyBorder="1"/>
    <xf numFmtId="43" fontId="15" fillId="0" borderId="19" xfId="4" applyFont="1" applyBorder="1"/>
    <xf numFmtId="0" fontId="15" fillId="0" borderId="19" xfId="3" applyFont="1" applyBorder="1"/>
    <xf numFmtId="0" fontId="15" fillId="0" borderId="20" xfId="3" applyFont="1" applyBorder="1"/>
    <xf numFmtId="0" fontId="15" fillId="0" borderId="15" xfId="3" applyFont="1" applyBorder="1" applyAlignment="1">
      <alignment horizontal="center"/>
    </xf>
    <xf numFmtId="0" fontId="15" fillId="0" borderId="15" xfId="3" applyFont="1" applyBorder="1"/>
    <xf numFmtId="0" fontId="15" fillId="0" borderId="6" xfId="3" applyFont="1" applyBorder="1" applyAlignment="1">
      <alignment horizontal="center"/>
    </xf>
    <xf numFmtId="164" fontId="15" fillId="0" borderId="10" xfId="4" applyNumberFormat="1" applyFont="1" applyBorder="1"/>
    <xf numFmtId="43" fontId="15" fillId="0" borderId="6" xfId="4" applyFont="1" applyBorder="1"/>
    <xf numFmtId="0" fontId="15" fillId="0" borderId="6" xfId="3" applyFont="1" applyBorder="1"/>
    <xf numFmtId="0" fontId="15" fillId="0" borderId="10" xfId="3" applyFont="1" applyBorder="1"/>
    <xf numFmtId="0" fontId="15" fillId="0" borderId="1" xfId="3" applyFont="1" applyBorder="1" applyAlignment="1">
      <alignment horizontal="center"/>
    </xf>
    <xf numFmtId="164" fontId="15" fillId="0" borderId="14" xfId="4" applyNumberFormat="1" applyFont="1" applyBorder="1"/>
    <xf numFmtId="43" fontId="15" fillId="0" borderId="1" xfId="4" applyFont="1" applyBorder="1"/>
    <xf numFmtId="0" fontId="15" fillId="0" borderId="1" xfId="3" applyFont="1" applyBorder="1"/>
    <xf numFmtId="0" fontId="15" fillId="0" borderId="14" xfId="3" applyFont="1" applyBorder="1"/>
    <xf numFmtId="43" fontId="3" fillId="0" borderId="11" xfId="2" applyFont="1" applyBorder="1"/>
    <xf numFmtId="0" fontId="2" fillId="0" borderId="1" xfId="5" applyFont="1" applyBorder="1"/>
    <xf numFmtId="4" fontId="2" fillId="0" borderId="1" xfId="5" applyNumberFormat="1" applyFont="1" applyBorder="1" applyAlignment="1">
      <alignment horizontal="right"/>
    </xf>
    <xf numFmtId="0" fontId="2" fillId="0" borderId="6" xfId="5" applyFont="1" applyBorder="1"/>
    <xf numFmtId="4" fontId="2" fillId="0" borderId="21" xfId="5" applyNumberFormat="1" applyFont="1" applyBorder="1" applyAlignment="1">
      <alignment horizontal="right"/>
    </xf>
    <xf numFmtId="0" fontId="8" fillId="0" borderId="7" xfId="0" applyFont="1" applyBorder="1"/>
    <xf numFmtId="0" fontId="8" fillId="0" borderId="4" xfId="0" applyFont="1" applyBorder="1"/>
    <xf numFmtId="49" fontId="7" fillId="0" borderId="6" xfId="2" applyNumberFormat="1" applyFont="1" applyFill="1" applyBorder="1" applyAlignment="1">
      <alignment horizontal="center" vertical="center" wrapText="1"/>
    </xf>
    <xf numFmtId="43" fontId="9" fillId="0" borderId="3" xfId="2" applyFont="1" applyBorder="1"/>
    <xf numFmtId="10" fontId="9" fillId="0" borderId="3" xfId="0" applyNumberFormat="1" applyFont="1" applyBorder="1"/>
    <xf numFmtId="164" fontId="9" fillId="0" borderId="3" xfId="2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3" fontId="9" fillId="0" borderId="6" xfId="2" applyFont="1" applyBorder="1"/>
    <xf numFmtId="10" fontId="9" fillId="0" borderId="6" xfId="0" applyNumberFormat="1" applyFont="1" applyBorder="1"/>
    <xf numFmtId="164" fontId="9" fillId="0" borderId="6" xfId="2" applyNumberFormat="1" applyFont="1" applyBorder="1"/>
    <xf numFmtId="43" fontId="9" fillId="0" borderId="1" xfId="2" applyFont="1" applyBorder="1"/>
    <xf numFmtId="164" fontId="9" fillId="0" borderId="1" xfId="2" applyNumberFormat="1" applyFont="1" applyBorder="1"/>
    <xf numFmtId="43" fontId="9" fillId="0" borderId="9" xfId="2" applyFont="1" applyBorder="1"/>
    <xf numFmtId="0" fontId="17" fillId="0" borderId="6" xfId="0" applyFont="1" applyBorder="1" applyAlignment="1">
      <alignment horizontal="center"/>
    </xf>
    <xf numFmtId="0" fontId="18" fillId="0" borderId="1" xfId="5" applyFont="1" applyBorder="1"/>
    <xf numFmtId="0" fontId="17" fillId="0" borderId="1" xfId="0" applyFont="1" applyBorder="1" applyAlignment="1">
      <alignment horizontal="center"/>
    </xf>
    <xf numFmtId="4" fontId="18" fillId="0" borderId="1" xfId="5" applyNumberFormat="1" applyFont="1" applyBorder="1" applyAlignment="1">
      <alignment horizontal="right"/>
    </xf>
    <xf numFmtId="43" fontId="17" fillId="0" borderId="1" xfId="2" applyFont="1" applyBorder="1"/>
    <xf numFmtId="10" fontId="17" fillId="0" borderId="6" xfId="0" applyNumberFormat="1" applyFont="1" applyBorder="1"/>
    <xf numFmtId="164" fontId="17" fillId="0" borderId="1" xfId="2" applyNumberFormat="1" applyFont="1" applyBorder="1"/>
    <xf numFmtId="0" fontId="18" fillId="0" borderId="1" xfId="1" applyFont="1" applyBorder="1"/>
    <xf numFmtId="0" fontId="19" fillId="0" borderId="0" xfId="0" applyFont="1"/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center" vertical="center" wrapText="1"/>
    </xf>
    <xf numFmtId="43" fontId="7" fillId="0" borderId="3" xfId="2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3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2" xfId="3" applyFont="1" applyBorder="1" applyAlignment="1">
      <alignment horizontal="center"/>
    </xf>
  </cellXfs>
  <cellStyles count="7">
    <cellStyle name="Comma" xfId="2" builtinId="3"/>
    <cellStyle name="Comma 2" xfId="4" xr:uid="{00000000-0005-0000-0000-000001000000}"/>
    <cellStyle name="Normal" xfId="0" builtinId="0"/>
    <cellStyle name="Normal 2" xfId="3" xr:uid="{00000000-0005-0000-0000-000003000000}"/>
    <cellStyle name="Normal_ลค." xfId="5" xr:uid="{00000000-0005-0000-0000-000004000000}"/>
    <cellStyle name="ปกติ 2" xfId="6" xr:uid="{D6850AE6-9F10-4ADA-9BEC-DBFA023D60C7}"/>
    <cellStyle name="ปกติ_Sheet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305593</xdr:colOff>
      <xdr:row>0</xdr:row>
      <xdr:rowOff>100541</xdr:rowOff>
    </xdr:from>
    <xdr:to>
      <xdr:col>18</xdr:col>
      <xdr:colOff>283105</xdr:colOff>
      <xdr:row>1</xdr:row>
      <xdr:rowOff>175947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60676" y="100541"/>
          <a:ext cx="750096" cy="3823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ลค.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85726</xdr:rowOff>
    </xdr:from>
    <xdr:to>
      <xdr:col>10</xdr:col>
      <xdr:colOff>0</xdr:colOff>
      <xdr:row>1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382250" y="85726"/>
          <a:ext cx="82867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สลค.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zoomScaleNormal="100" zoomScaleSheetLayoutView="90" workbookViewId="0">
      <selection activeCell="L27" sqref="L27"/>
    </sheetView>
  </sheetViews>
  <sheetFormatPr defaultColWidth="9" defaultRowHeight="18"/>
  <cols>
    <col min="1" max="1" width="5.33203125" style="2" customWidth="1"/>
    <col min="2" max="2" width="20.33203125" style="2" customWidth="1"/>
    <col min="3" max="3" width="18.6640625" style="2" customWidth="1"/>
    <col min="4" max="4" width="7.88671875" style="2" customWidth="1"/>
    <col min="5" max="6" width="9.6640625" style="2" customWidth="1"/>
    <col min="7" max="7" width="10.44140625" style="4" customWidth="1"/>
    <col min="8" max="8" width="10.33203125" style="2" customWidth="1"/>
    <col min="9" max="9" width="9.44140625" style="2" customWidth="1"/>
    <col min="10" max="10" width="7.44140625" style="3" customWidth="1"/>
    <col min="11" max="11" width="15.88671875" style="4" customWidth="1"/>
    <col min="12" max="12" width="12.6640625" style="4" customWidth="1"/>
    <col min="13" max="13" width="9" style="2" customWidth="1"/>
    <col min="14" max="14" width="9.6640625" style="2" customWidth="1"/>
    <col min="15" max="15" width="13.6640625" style="2" customWidth="1"/>
    <col min="16" max="16" width="6.33203125" style="2" customWidth="1"/>
    <col min="17" max="17" width="5.44140625" style="2" customWidth="1"/>
    <col min="18" max="18" width="4.6640625" style="2" customWidth="1"/>
    <col min="19" max="19" width="6.5546875" style="2" customWidth="1"/>
    <col min="20" max="16384" width="9" style="2"/>
  </cols>
  <sheetData>
    <row r="1" spans="1:19" ht="24.6">
      <c r="A1" s="114" t="s">
        <v>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24.6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4.6">
      <c r="A3" s="114" t="s">
        <v>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21">
      <c r="H4" s="108" t="s">
        <v>62</v>
      </c>
      <c r="I4" s="109"/>
      <c r="J4" s="109"/>
      <c r="K4" s="109"/>
      <c r="L4" s="109"/>
      <c r="M4" s="109"/>
      <c r="N4" s="109"/>
      <c r="O4" s="110"/>
    </row>
    <row r="5" spans="1:19" ht="21">
      <c r="H5" s="111" t="s">
        <v>28</v>
      </c>
      <c r="I5" s="112"/>
      <c r="J5" s="112"/>
      <c r="K5" s="112"/>
      <c r="L5" s="112"/>
      <c r="M5" s="113"/>
      <c r="N5" s="108" t="s">
        <v>27</v>
      </c>
      <c r="O5" s="110"/>
    </row>
    <row r="6" spans="1:19" s="22" customFormat="1" ht="21.75" customHeight="1">
      <c r="A6" s="100" t="s">
        <v>4</v>
      </c>
      <c r="B6" s="102" t="s">
        <v>5</v>
      </c>
      <c r="C6" s="100" t="s">
        <v>0</v>
      </c>
      <c r="D6" s="100" t="s">
        <v>6</v>
      </c>
      <c r="E6" s="100" t="s">
        <v>1</v>
      </c>
      <c r="F6" s="100" t="s">
        <v>22</v>
      </c>
      <c r="G6" s="104" t="s">
        <v>63</v>
      </c>
      <c r="H6" s="106" t="s">
        <v>57</v>
      </c>
      <c r="I6" s="92" t="s">
        <v>24</v>
      </c>
      <c r="J6" s="106" t="s">
        <v>7</v>
      </c>
      <c r="K6" s="98" t="s">
        <v>25</v>
      </c>
      <c r="L6" s="92" t="s">
        <v>64</v>
      </c>
      <c r="M6" s="92" t="s">
        <v>2</v>
      </c>
      <c r="N6" s="92" t="s">
        <v>27</v>
      </c>
      <c r="O6" s="94" t="s">
        <v>26</v>
      </c>
      <c r="P6" s="96" t="s">
        <v>8</v>
      </c>
      <c r="Q6" s="96"/>
      <c r="R6" s="96"/>
      <c r="S6" s="96"/>
    </row>
    <row r="7" spans="1:19" s="22" customFormat="1" ht="21">
      <c r="A7" s="100"/>
      <c r="B7" s="102"/>
      <c r="C7" s="100"/>
      <c r="D7" s="100"/>
      <c r="E7" s="100"/>
      <c r="F7" s="100"/>
      <c r="G7" s="104"/>
      <c r="H7" s="106"/>
      <c r="I7" s="92"/>
      <c r="J7" s="106"/>
      <c r="K7" s="98"/>
      <c r="L7" s="92"/>
      <c r="M7" s="92"/>
      <c r="N7" s="92"/>
      <c r="O7" s="94"/>
      <c r="P7" s="97" t="s">
        <v>65</v>
      </c>
      <c r="Q7" s="97"/>
      <c r="R7" s="97"/>
      <c r="S7" s="97"/>
    </row>
    <row r="8" spans="1:19" s="22" customFormat="1" ht="21">
      <c r="A8" s="100"/>
      <c r="B8" s="102"/>
      <c r="C8" s="100"/>
      <c r="D8" s="100"/>
      <c r="E8" s="100"/>
      <c r="F8" s="100"/>
      <c r="G8" s="104"/>
      <c r="H8" s="106"/>
      <c r="I8" s="92"/>
      <c r="J8" s="106"/>
      <c r="K8" s="98"/>
      <c r="L8" s="92"/>
      <c r="M8" s="92"/>
      <c r="N8" s="92"/>
      <c r="O8" s="94"/>
      <c r="P8" s="23" t="s">
        <v>9</v>
      </c>
      <c r="Q8" s="23" t="s">
        <v>10</v>
      </c>
      <c r="R8" s="23" t="s">
        <v>11</v>
      </c>
      <c r="S8" s="23" t="s">
        <v>12</v>
      </c>
    </row>
    <row r="9" spans="1:19" s="22" customFormat="1" ht="21">
      <c r="A9" s="101"/>
      <c r="B9" s="103"/>
      <c r="C9" s="101"/>
      <c r="D9" s="101"/>
      <c r="E9" s="101"/>
      <c r="F9" s="101"/>
      <c r="G9" s="105"/>
      <c r="H9" s="107"/>
      <c r="I9" s="93"/>
      <c r="J9" s="107"/>
      <c r="K9" s="99"/>
      <c r="L9" s="93"/>
      <c r="M9" s="93"/>
      <c r="N9" s="93"/>
      <c r="O9" s="95"/>
      <c r="P9" s="24" t="s">
        <v>13</v>
      </c>
      <c r="Q9" s="24" t="s">
        <v>13</v>
      </c>
      <c r="R9" s="24" t="s">
        <v>13</v>
      </c>
      <c r="S9" s="24" t="s">
        <v>13</v>
      </c>
    </row>
    <row r="10" spans="1:19" s="22" customFormat="1" ht="21.75" customHeight="1">
      <c r="A10" s="25" t="s">
        <v>14</v>
      </c>
      <c r="B10" s="26" t="s">
        <v>15</v>
      </c>
      <c r="C10" s="25" t="s">
        <v>16</v>
      </c>
      <c r="D10" s="25" t="s">
        <v>17</v>
      </c>
      <c r="E10" s="25" t="s">
        <v>18</v>
      </c>
      <c r="F10" s="25" t="s">
        <v>19</v>
      </c>
      <c r="G10" s="27" t="s">
        <v>20</v>
      </c>
      <c r="H10" s="68"/>
      <c r="I10" s="28" t="s">
        <v>23</v>
      </c>
      <c r="J10" s="28"/>
      <c r="K10" s="68" t="s">
        <v>31</v>
      </c>
      <c r="L10" s="28" t="s">
        <v>32</v>
      </c>
      <c r="M10" s="28"/>
      <c r="N10" s="28"/>
      <c r="O10" s="29"/>
      <c r="P10" s="30"/>
      <c r="Q10" s="31"/>
      <c r="R10" s="30"/>
      <c r="S10" s="30"/>
    </row>
    <row r="11" spans="1:19" ht="21">
      <c r="A11" s="66" t="s">
        <v>55</v>
      </c>
      <c r="B11" s="67"/>
      <c r="C11" s="9"/>
      <c r="D11" s="9"/>
      <c r="E11" s="9"/>
      <c r="F11" s="9"/>
      <c r="G11" s="10"/>
      <c r="H11" s="69"/>
      <c r="I11" s="70"/>
      <c r="J11" s="69"/>
      <c r="K11" s="71"/>
      <c r="L11" s="72"/>
      <c r="M11" s="73"/>
      <c r="N11" s="74"/>
      <c r="O11" s="12"/>
      <c r="P11" s="11"/>
      <c r="Q11" s="13"/>
      <c r="R11" s="11"/>
      <c r="S11" s="11"/>
    </row>
    <row r="12" spans="1:19">
      <c r="A12" s="21">
        <v>1</v>
      </c>
      <c r="B12" s="64"/>
      <c r="C12" s="64"/>
      <c r="D12" s="64"/>
      <c r="E12" s="21"/>
      <c r="F12" s="21"/>
      <c r="G12" s="65"/>
      <c r="H12" s="75"/>
      <c r="I12" s="76"/>
      <c r="J12" s="75">
        <f t="shared" ref="J12:J23" si="0">G12*I12</f>
        <v>0</v>
      </c>
      <c r="K12" s="77">
        <f t="shared" ref="K12:K23" si="1">CEILING(J12,10)</f>
        <v>0</v>
      </c>
      <c r="L12" s="77">
        <f t="shared" ref="L12:L23" si="2">G12+K12</f>
        <v>0</v>
      </c>
      <c r="M12" s="21" t="str">
        <f t="shared" ref="M12:M23" si="3">IF(H12&lt;65,"ต้องปรับปรุง",IF(AND(H12 &gt; 64,H12 &lt; 75),"พอใช้",IF(AND(H12&gt;74,H12&lt;85),"ดี",IF(AND(H12&gt;84,H12&lt;95),"ดีมาก",IF(H12&gt;94,"ดีเด่น","")))))</f>
        <v>ต้องปรับปรุง</v>
      </c>
      <c r="N12" s="21"/>
      <c r="O12" s="18"/>
      <c r="P12" s="19" t="s">
        <v>56</v>
      </c>
      <c r="Q12" s="19" t="s">
        <v>56</v>
      </c>
      <c r="R12" s="19" t="s">
        <v>56</v>
      </c>
      <c r="S12" s="19" t="s">
        <v>56</v>
      </c>
    </row>
    <row r="13" spans="1:19">
      <c r="A13" s="20">
        <v>2</v>
      </c>
      <c r="B13" s="62"/>
      <c r="C13" s="62"/>
      <c r="D13" s="62"/>
      <c r="E13" s="20"/>
      <c r="F13" s="20"/>
      <c r="G13" s="63"/>
      <c r="H13" s="78"/>
      <c r="I13" s="76"/>
      <c r="J13" s="78">
        <f t="shared" si="0"/>
        <v>0</v>
      </c>
      <c r="K13" s="79">
        <f t="shared" si="1"/>
        <v>0</v>
      </c>
      <c r="L13" s="79">
        <f t="shared" si="2"/>
        <v>0</v>
      </c>
      <c r="M13" s="21" t="str">
        <f t="shared" si="3"/>
        <v>ต้องปรับปรุง</v>
      </c>
      <c r="N13" s="21"/>
      <c r="O13" s="1"/>
      <c r="P13" s="19" t="s">
        <v>56</v>
      </c>
      <c r="Q13" s="19" t="s">
        <v>56</v>
      </c>
      <c r="R13" s="19" t="s">
        <v>56</v>
      </c>
      <c r="S13" s="19" t="s">
        <v>56</v>
      </c>
    </row>
    <row r="14" spans="1:19">
      <c r="A14" s="21">
        <v>3</v>
      </c>
      <c r="B14" s="62"/>
      <c r="C14" s="62"/>
      <c r="D14" s="62"/>
      <c r="E14" s="20"/>
      <c r="F14" s="20"/>
      <c r="G14" s="63"/>
      <c r="H14" s="78"/>
      <c r="I14" s="76"/>
      <c r="J14" s="78">
        <f t="shared" si="0"/>
        <v>0</v>
      </c>
      <c r="K14" s="79">
        <f t="shared" si="1"/>
        <v>0</v>
      </c>
      <c r="L14" s="79">
        <f t="shared" si="2"/>
        <v>0</v>
      </c>
      <c r="M14" s="21" t="str">
        <f t="shared" si="3"/>
        <v>ต้องปรับปรุง</v>
      </c>
      <c r="N14" s="21"/>
      <c r="O14" s="1"/>
      <c r="P14" s="19" t="s">
        <v>56</v>
      </c>
      <c r="Q14" s="19" t="s">
        <v>56</v>
      </c>
      <c r="R14" s="19" t="s">
        <v>56</v>
      </c>
      <c r="S14" s="19" t="s">
        <v>56</v>
      </c>
    </row>
    <row r="15" spans="1:19">
      <c r="A15" s="20">
        <v>4</v>
      </c>
      <c r="B15" s="62"/>
      <c r="C15" s="62"/>
      <c r="D15" s="62"/>
      <c r="E15" s="20"/>
      <c r="F15" s="20"/>
      <c r="G15" s="63"/>
      <c r="H15" s="78"/>
      <c r="I15" s="76"/>
      <c r="J15" s="78">
        <f t="shared" si="0"/>
        <v>0</v>
      </c>
      <c r="K15" s="79">
        <f t="shared" si="1"/>
        <v>0</v>
      </c>
      <c r="L15" s="79">
        <f t="shared" si="2"/>
        <v>0</v>
      </c>
      <c r="M15" s="21" t="str">
        <f t="shared" si="3"/>
        <v>ต้องปรับปรุง</v>
      </c>
      <c r="N15" s="21"/>
      <c r="O15" s="1"/>
      <c r="P15" s="19" t="s">
        <v>56</v>
      </c>
      <c r="Q15" s="19" t="s">
        <v>56</v>
      </c>
      <c r="R15" s="19" t="s">
        <v>56</v>
      </c>
      <c r="S15" s="19" t="s">
        <v>56</v>
      </c>
    </row>
    <row r="16" spans="1:19" s="89" customFormat="1" ht="21">
      <c r="A16" s="21">
        <v>5</v>
      </c>
      <c r="B16" s="82"/>
      <c r="C16" s="82"/>
      <c r="D16" s="82"/>
      <c r="E16" s="83"/>
      <c r="F16" s="83"/>
      <c r="G16" s="84"/>
      <c r="H16" s="85"/>
      <c r="I16" s="86"/>
      <c r="J16" s="85">
        <f t="shared" ref="J16:J17" si="4">G16*I16</f>
        <v>0</v>
      </c>
      <c r="K16" s="87">
        <f t="shared" ref="K16:K17" si="5">CEILING(J16,10)</f>
        <v>0</v>
      </c>
      <c r="L16" s="87">
        <f t="shared" ref="L16:L17" si="6">G16+K16</f>
        <v>0</v>
      </c>
      <c r="M16" s="21" t="str">
        <f t="shared" si="3"/>
        <v>ต้องปรับปรุง</v>
      </c>
      <c r="N16" s="81"/>
      <c r="O16" s="88"/>
      <c r="P16" s="19" t="s">
        <v>56</v>
      </c>
      <c r="Q16" s="19" t="s">
        <v>56</v>
      </c>
      <c r="R16" s="19" t="s">
        <v>56</v>
      </c>
      <c r="S16" s="19" t="s">
        <v>56</v>
      </c>
    </row>
    <row r="17" spans="1:19" s="89" customFormat="1" ht="21">
      <c r="A17" s="20">
        <v>6</v>
      </c>
      <c r="B17" s="82"/>
      <c r="C17" s="82"/>
      <c r="D17" s="82"/>
      <c r="E17" s="83"/>
      <c r="F17" s="83"/>
      <c r="G17" s="84"/>
      <c r="H17" s="85"/>
      <c r="I17" s="86"/>
      <c r="J17" s="85">
        <f t="shared" si="4"/>
        <v>0</v>
      </c>
      <c r="K17" s="87">
        <f t="shared" si="5"/>
        <v>0</v>
      </c>
      <c r="L17" s="87">
        <f t="shared" si="6"/>
        <v>0</v>
      </c>
      <c r="M17" s="21" t="str">
        <f t="shared" si="3"/>
        <v>ต้องปรับปรุง</v>
      </c>
      <c r="N17" s="81"/>
      <c r="O17" s="88"/>
      <c r="P17" s="19" t="s">
        <v>56</v>
      </c>
      <c r="Q17" s="19" t="s">
        <v>56</v>
      </c>
      <c r="R17" s="19" t="s">
        <v>56</v>
      </c>
      <c r="S17" s="19" t="s">
        <v>56</v>
      </c>
    </row>
    <row r="18" spans="1:19">
      <c r="A18" s="21">
        <v>7</v>
      </c>
      <c r="B18" s="62"/>
      <c r="C18" s="62"/>
      <c r="D18" s="62"/>
      <c r="E18" s="20"/>
      <c r="F18" s="20"/>
      <c r="G18" s="63"/>
      <c r="H18" s="78"/>
      <c r="I18" s="76"/>
      <c r="J18" s="78">
        <f t="shared" si="0"/>
        <v>0</v>
      </c>
      <c r="K18" s="79">
        <f t="shared" si="1"/>
        <v>0</v>
      </c>
      <c r="L18" s="79">
        <f t="shared" si="2"/>
        <v>0</v>
      </c>
      <c r="M18" s="21" t="str">
        <f t="shared" si="3"/>
        <v>ต้องปรับปรุง</v>
      </c>
      <c r="N18" s="21"/>
      <c r="O18" s="1"/>
      <c r="P18" s="19" t="s">
        <v>56</v>
      </c>
      <c r="Q18" s="19" t="s">
        <v>56</v>
      </c>
      <c r="R18" s="19" t="s">
        <v>56</v>
      </c>
      <c r="S18" s="19" t="s">
        <v>56</v>
      </c>
    </row>
    <row r="19" spans="1:19">
      <c r="A19" s="20">
        <v>8</v>
      </c>
      <c r="B19" s="62"/>
      <c r="C19" s="62"/>
      <c r="D19" s="62"/>
      <c r="E19" s="20"/>
      <c r="F19" s="20"/>
      <c r="G19" s="63"/>
      <c r="H19" s="78"/>
      <c r="I19" s="76"/>
      <c r="J19" s="78">
        <f t="shared" ref="J19:J22" si="7">G19*I19</f>
        <v>0</v>
      </c>
      <c r="K19" s="79">
        <f t="shared" ref="K19:K22" si="8">CEILING(J19,10)</f>
        <v>0</v>
      </c>
      <c r="L19" s="79">
        <f t="shared" ref="L19:L22" si="9">G19+K19</f>
        <v>0</v>
      </c>
      <c r="M19" s="21" t="str">
        <f t="shared" si="3"/>
        <v>ต้องปรับปรุง</v>
      </c>
      <c r="N19" s="21"/>
      <c r="O19" s="1"/>
      <c r="P19" s="19" t="s">
        <v>56</v>
      </c>
      <c r="Q19" s="19" t="s">
        <v>56</v>
      </c>
      <c r="R19" s="19" t="s">
        <v>56</v>
      </c>
      <c r="S19" s="19" t="s">
        <v>56</v>
      </c>
    </row>
    <row r="20" spans="1:19" s="89" customFormat="1" ht="21">
      <c r="A20" s="21">
        <v>9</v>
      </c>
      <c r="B20" s="82"/>
      <c r="C20" s="82"/>
      <c r="D20" s="82"/>
      <c r="E20" s="83"/>
      <c r="F20" s="83"/>
      <c r="G20" s="84"/>
      <c r="H20" s="85"/>
      <c r="I20" s="86"/>
      <c r="J20" s="85">
        <f t="shared" si="7"/>
        <v>0</v>
      </c>
      <c r="K20" s="87">
        <f t="shared" si="8"/>
        <v>0</v>
      </c>
      <c r="L20" s="87">
        <f t="shared" si="9"/>
        <v>0</v>
      </c>
      <c r="M20" s="21" t="str">
        <f t="shared" si="3"/>
        <v>ต้องปรับปรุง</v>
      </c>
      <c r="N20" s="81"/>
      <c r="O20" s="88"/>
      <c r="P20" s="19" t="s">
        <v>56</v>
      </c>
      <c r="Q20" s="19" t="s">
        <v>56</v>
      </c>
      <c r="R20" s="19" t="s">
        <v>56</v>
      </c>
      <c r="S20" s="19" t="s">
        <v>56</v>
      </c>
    </row>
    <row r="21" spans="1:19" s="89" customFormat="1" ht="21">
      <c r="A21" s="20">
        <v>10</v>
      </c>
      <c r="B21" s="82"/>
      <c r="C21" s="82"/>
      <c r="D21" s="82"/>
      <c r="E21" s="83"/>
      <c r="F21" s="83"/>
      <c r="G21" s="84"/>
      <c r="H21" s="85"/>
      <c r="I21" s="86"/>
      <c r="J21" s="85">
        <f t="shared" si="7"/>
        <v>0</v>
      </c>
      <c r="K21" s="87">
        <f t="shared" si="8"/>
        <v>0</v>
      </c>
      <c r="L21" s="87">
        <f t="shared" si="9"/>
        <v>0</v>
      </c>
      <c r="M21" s="21" t="str">
        <f t="shared" si="3"/>
        <v>ต้องปรับปรุง</v>
      </c>
      <c r="N21" s="81"/>
      <c r="O21" s="88"/>
      <c r="P21" s="19" t="s">
        <v>56</v>
      </c>
      <c r="Q21" s="19" t="s">
        <v>56</v>
      </c>
      <c r="R21" s="19" t="s">
        <v>56</v>
      </c>
      <c r="S21" s="19" t="s">
        <v>56</v>
      </c>
    </row>
    <row r="22" spans="1:19">
      <c r="A22" s="21">
        <v>11</v>
      </c>
      <c r="B22" s="62"/>
      <c r="C22" s="62"/>
      <c r="D22" s="62"/>
      <c r="E22" s="20"/>
      <c r="F22" s="20"/>
      <c r="G22" s="63"/>
      <c r="H22" s="78"/>
      <c r="I22" s="76"/>
      <c r="J22" s="78">
        <f t="shared" si="7"/>
        <v>0</v>
      </c>
      <c r="K22" s="79">
        <f t="shared" si="8"/>
        <v>0</v>
      </c>
      <c r="L22" s="79">
        <f t="shared" si="9"/>
        <v>0</v>
      </c>
      <c r="M22" s="21" t="str">
        <f t="shared" si="3"/>
        <v>ต้องปรับปรุง</v>
      </c>
      <c r="N22" s="21"/>
      <c r="O22" s="1"/>
      <c r="P22" s="19" t="s">
        <v>56</v>
      </c>
      <c r="Q22" s="19" t="s">
        <v>56</v>
      </c>
      <c r="R22" s="19" t="s">
        <v>56</v>
      </c>
      <c r="S22" s="19" t="s">
        <v>56</v>
      </c>
    </row>
    <row r="23" spans="1:19">
      <c r="A23" s="20">
        <v>12</v>
      </c>
      <c r="B23" s="62"/>
      <c r="C23" s="62"/>
      <c r="D23" s="62"/>
      <c r="E23" s="20"/>
      <c r="F23" s="20"/>
      <c r="G23" s="63"/>
      <c r="H23" s="78"/>
      <c r="I23" s="76"/>
      <c r="J23" s="78">
        <f t="shared" si="0"/>
        <v>0</v>
      </c>
      <c r="K23" s="79">
        <f t="shared" si="1"/>
        <v>0</v>
      </c>
      <c r="L23" s="79">
        <f t="shared" si="2"/>
        <v>0</v>
      </c>
      <c r="M23" s="21" t="str">
        <f t="shared" si="3"/>
        <v>ต้องปรับปรุง</v>
      </c>
      <c r="N23" s="21"/>
      <c r="O23" s="1"/>
      <c r="P23" s="19" t="s">
        <v>56</v>
      </c>
      <c r="Q23" s="19" t="s">
        <v>56</v>
      </c>
      <c r="R23" s="19" t="s">
        <v>56</v>
      </c>
      <c r="S23" s="19" t="s">
        <v>56</v>
      </c>
    </row>
    <row r="24" spans="1:19" ht="18.600000000000001" thickBot="1">
      <c r="D24" s="2" t="s">
        <v>60</v>
      </c>
      <c r="G24" s="61">
        <f>SUM(G12:G23)</f>
        <v>0</v>
      </c>
      <c r="H24" s="8"/>
      <c r="J24" s="8"/>
      <c r="K24" s="14">
        <f>SUM(K12:K23)</f>
        <v>0</v>
      </c>
      <c r="L24" s="2"/>
      <c r="M24" s="15"/>
      <c r="N24" s="15"/>
      <c r="O24" s="16"/>
    </row>
    <row r="25" spans="1:19" ht="18.600000000000001" thickTop="1">
      <c r="D25" s="2" t="s">
        <v>21</v>
      </c>
      <c r="G25" s="17">
        <f>G24*4/100</f>
        <v>0</v>
      </c>
      <c r="H25" s="8"/>
      <c r="J25" s="8"/>
      <c r="L25" s="2"/>
      <c r="M25" s="15"/>
      <c r="N25" s="15"/>
      <c r="O25" s="16"/>
    </row>
    <row r="26" spans="1:19" ht="22.8">
      <c r="D26" s="2" t="s">
        <v>61</v>
      </c>
      <c r="G26" s="5">
        <f>K24</f>
        <v>0</v>
      </c>
      <c r="H26" s="8"/>
      <c r="J26" s="8"/>
      <c r="L26" s="2"/>
      <c r="M26" s="15"/>
      <c r="N26" s="90" t="s">
        <v>67</v>
      </c>
      <c r="O26" s="90"/>
      <c r="P26" s="90"/>
      <c r="Q26" s="90"/>
    </row>
    <row r="27" spans="1:19" s="6" customFormat="1" ht="21.6" thickBot="1">
      <c r="D27" s="16" t="s">
        <v>3</v>
      </c>
      <c r="E27" s="16"/>
      <c r="F27" s="16"/>
      <c r="G27" s="80">
        <f>G25-G26</f>
        <v>0</v>
      </c>
      <c r="H27" s="8"/>
      <c r="J27" s="8"/>
      <c r="K27" s="7"/>
      <c r="M27" s="15"/>
      <c r="N27" s="91" t="s">
        <v>68</v>
      </c>
      <c r="O27" s="91"/>
      <c r="P27" s="91"/>
      <c r="Q27" s="91"/>
      <c r="R27" s="2"/>
      <c r="S27" s="2"/>
    </row>
    <row r="28" spans="1:19" ht="21.6" thickTop="1">
      <c r="N28" s="91" t="s">
        <v>69</v>
      </c>
      <c r="O28" s="91"/>
      <c r="P28" s="91"/>
      <c r="Q28" s="91"/>
    </row>
    <row r="29" spans="1:19" ht="21">
      <c r="N29" s="91" t="s">
        <v>70</v>
      </c>
      <c r="O29" s="91"/>
      <c r="P29" s="91"/>
      <c r="Q29" s="91"/>
    </row>
    <row r="30" spans="1:19" ht="21">
      <c r="N30" s="91" t="s">
        <v>71</v>
      </c>
      <c r="O30" s="91"/>
      <c r="P30" s="91"/>
      <c r="Q30" s="91"/>
    </row>
  </sheetData>
  <mergeCells count="28">
    <mergeCell ref="H4:O4"/>
    <mergeCell ref="H5:M5"/>
    <mergeCell ref="N5:O5"/>
    <mergeCell ref="A1:S1"/>
    <mergeCell ref="A2:S2"/>
    <mergeCell ref="A3:S3"/>
    <mergeCell ref="K6:K9"/>
    <mergeCell ref="F6:F9"/>
    <mergeCell ref="A6:A9"/>
    <mergeCell ref="B6:B9"/>
    <mergeCell ref="C6:C9"/>
    <mergeCell ref="D6:D9"/>
    <mergeCell ref="E6:E9"/>
    <mergeCell ref="G6:G9"/>
    <mergeCell ref="H6:H9"/>
    <mergeCell ref="I6:I9"/>
    <mergeCell ref="J6:J9"/>
    <mergeCell ref="L6:L9"/>
    <mergeCell ref="M6:M9"/>
    <mergeCell ref="O6:O9"/>
    <mergeCell ref="P6:S6"/>
    <mergeCell ref="P7:S7"/>
    <mergeCell ref="N6:N9"/>
    <mergeCell ref="N26:Q26"/>
    <mergeCell ref="N27:Q27"/>
    <mergeCell ref="N28:Q28"/>
    <mergeCell ref="N29:Q29"/>
    <mergeCell ref="N30:Q30"/>
  </mergeCells>
  <pageMargins left="0.39" right="0.2" top="0.62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"/>
  <sheetViews>
    <sheetView topLeftCell="A4" zoomScale="90" zoomScaleNormal="90" workbookViewId="0">
      <selection activeCell="F11" sqref="F11"/>
    </sheetView>
  </sheetViews>
  <sheetFormatPr defaultColWidth="9" defaultRowHeight="23.4"/>
  <cols>
    <col min="1" max="1" width="5.6640625" style="32" customWidth="1"/>
    <col min="2" max="2" width="36.6640625" style="32" customWidth="1"/>
    <col min="3" max="3" width="23.5546875" style="32" bestFit="1" customWidth="1"/>
    <col min="4" max="4" width="16.33203125" style="32" bestFit="1" customWidth="1"/>
    <col min="5" max="5" width="21.109375" style="32" customWidth="1"/>
    <col min="6" max="6" width="10.6640625" style="32" customWidth="1"/>
    <col min="7" max="8" width="9.109375" style="32" customWidth="1"/>
    <col min="9" max="9" width="10.109375" style="32" customWidth="1"/>
    <col min="10" max="10" width="13" style="32" customWidth="1"/>
    <col min="11" max="16384" width="9" style="32"/>
  </cols>
  <sheetData>
    <row r="2" spans="1:17" ht="27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7" ht="27">
      <c r="A3" s="117" t="s">
        <v>66</v>
      </c>
      <c r="B3" s="117"/>
      <c r="C3" s="117"/>
      <c r="D3" s="117"/>
      <c r="E3" s="117"/>
      <c r="F3" s="117"/>
      <c r="G3" s="117"/>
      <c r="H3" s="117"/>
      <c r="I3" s="117"/>
      <c r="J3" s="117"/>
      <c r="K3" s="33"/>
      <c r="L3" s="33"/>
      <c r="M3" s="33"/>
      <c r="N3" s="33"/>
      <c r="O3" s="33"/>
      <c r="P3" s="33"/>
      <c r="Q3" s="33"/>
    </row>
    <row r="4" spans="1:17" ht="27">
      <c r="A4" s="117" t="s">
        <v>34</v>
      </c>
      <c r="B4" s="117"/>
      <c r="C4" s="117"/>
      <c r="D4" s="117"/>
      <c r="E4" s="117"/>
      <c r="F4" s="117"/>
      <c r="G4" s="117"/>
      <c r="H4" s="117"/>
      <c r="I4" s="117"/>
      <c r="J4" s="117"/>
    </row>
    <row r="6" spans="1:17" ht="27">
      <c r="A6" s="34"/>
      <c r="B6" s="34"/>
      <c r="C6" s="35" t="s">
        <v>35</v>
      </c>
      <c r="D6" s="35" t="s">
        <v>36</v>
      </c>
      <c r="E6" s="36" t="s">
        <v>37</v>
      </c>
      <c r="F6" s="118" t="s">
        <v>59</v>
      </c>
      <c r="G6" s="119"/>
      <c r="H6" s="119"/>
      <c r="I6" s="119"/>
      <c r="J6" s="120"/>
    </row>
    <row r="7" spans="1:17" ht="27">
      <c r="A7" s="37" t="s">
        <v>38</v>
      </c>
      <c r="B7" s="37" t="s">
        <v>39</v>
      </c>
      <c r="C7" s="38" t="s">
        <v>40</v>
      </c>
      <c r="D7" s="38" t="s">
        <v>58</v>
      </c>
      <c r="E7" s="39" t="s">
        <v>41</v>
      </c>
      <c r="F7" s="121" t="s">
        <v>42</v>
      </c>
      <c r="G7" s="122"/>
      <c r="H7" s="122"/>
      <c r="I7" s="122"/>
      <c r="J7" s="123"/>
    </row>
    <row r="8" spans="1:17" ht="27">
      <c r="A8" s="40"/>
      <c r="B8" s="40"/>
      <c r="C8" s="38" t="s">
        <v>58</v>
      </c>
      <c r="D8" s="38" t="s">
        <v>42</v>
      </c>
      <c r="E8" s="38" t="s">
        <v>42</v>
      </c>
      <c r="F8" s="38" t="s">
        <v>43</v>
      </c>
      <c r="G8" s="39" t="s">
        <v>44</v>
      </c>
      <c r="H8" s="35" t="s">
        <v>45</v>
      </c>
      <c r="I8" s="41" t="s">
        <v>46</v>
      </c>
      <c r="J8" s="38" t="s">
        <v>47</v>
      </c>
    </row>
    <row r="9" spans="1:17" ht="27">
      <c r="A9" s="40"/>
      <c r="B9" s="40"/>
      <c r="C9" s="38" t="s">
        <v>48</v>
      </c>
      <c r="D9" s="38"/>
      <c r="E9" s="38"/>
      <c r="F9" s="38" t="s">
        <v>49</v>
      </c>
      <c r="G9" s="39" t="s">
        <v>50</v>
      </c>
      <c r="H9" s="38" t="s">
        <v>51</v>
      </c>
      <c r="I9" s="41" t="s">
        <v>52</v>
      </c>
      <c r="J9" s="38" t="s">
        <v>53</v>
      </c>
    </row>
    <row r="10" spans="1:17" ht="27">
      <c r="A10" s="40"/>
      <c r="B10" s="40"/>
      <c r="C10" s="38"/>
      <c r="D10" s="38"/>
      <c r="E10" s="38"/>
      <c r="F10" s="38"/>
      <c r="G10" s="39"/>
      <c r="H10" s="38"/>
      <c r="I10" s="41"/>
      <c r="J10" s="38"/>
    </row>
    <row r="11" spans="1:17">
      <c r="A11" s="42"/>
      <c r="B11" s="43"/>
      <c r="C11" s="44"/>
      <c r="D11" s="45"/>
      <c r="E11" s="46"/>
      <c r="F11" s="47"/>
      <c r="G11" s="48"/>
      <c r="H11" s="47"/>
      <c r="I11" s="48"/>
      <c r="J11" s="47"/>
    </row>
    <row r="12" spans="1:17">
      <c r="A12" s="49"/>
      <c r="B12" s="50"/>
      <c r="C12" s="51"/>
      <c r="D12" s="52"/>
      <c r="E12" s="53"/>
      <c r="F12" s="54"/>
      <c r="G12" s="55"/>
      <c r="H12" s="54"/>
      <c r="I12" s="55"/>
      <c r="J12" s="54"/>
    </row>
    <row r="13" spans="1:17" ht="27">
      <c r="A13" s="115" t="s">
        <v>54</v>
      </c>
      <c r="B13" s="116"/>
      <c r="C13" s="56"/>
      <c r="D13" s="57"/>
      <c r="E13" s="58"/>
      <c r="F13" s="59"/>
      <c r="G13" s="60"/>
      <c r="H13" s="59"/>
      <c r="I13" s="60"/>
      <c r="J13" s="59"/>
    </row>
  </sheetData>
  <mergeCells count="6">
    <mergeCell ref="A13:B13"/>
    <mergeCell ref="A2:J2"/>
    <mergeCell ref="A3:J3"/>
    <mergeCell ref="A4:J4"/>
    <mergeCell ref="F6:J6"/>
    <mergeCell ref="F7:J7"/>
  </mergeCells>
  <pageMargins left="0.54" right="0.35433070866141736" top="0.51181102362204722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ลค.</vt:lpstr>
      <vt:lpstr>สลค.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nungruthai notta</cp:lastModifiedBy>
  <cp:lastPrinted>2015-08-25T02:07:45Z</cp:lastPrinted>
  <dcterms:created xsi:type="dcterms:W3CDTF">2012-08-29T06:33:51Z</dcterms:created>
  <dcterms:modified xsi:type="dcterms:W3CDTF">2025-08-13T09:26:33Z</dcterms:modified>
</cp:coreProperties>
</file>